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50" windowWidth="14055" windowHeight="5970" activeTab="0"/>
  </bookViews>
  <sheets>
    <sheet name="Daily Time Cycles" sheetId="1" r:id="rId1"/>
  </sheets>
  <definedNames>
    <definedName name="_xlnm.Print_Area" localSheetId="0">'Daily Time Cycles'!$A$1:$E$42</definedName>
    <definedName name="_xlnm.Print_Titles" localSheetId="0">'Daily Time Cycles'!$A:$C,'Daily Time Cycles'!$1:$5</definedName>
  </definedNames>
  <calcPr fullCalcOnLoad="1"/>
</workbook>
</file>

<file path=xl/sharedStrings.xml><?xml version="1.0" encoding="utf-8"?>
<sst xmlns="http://schemas.openxmlformats.org/spreadsheetml/2006/main" count="78" uniqueCount="78">
  <si>
    <t>Premarket Begins, Stocks Gap</t>
  </si>
  <si>
    <t>Premarket Peaks/Pullbacks</t>
  </si>
  <si>
    <t>The Open (Scalps Only)</t>
  </si>
  <si>
    <t>From</t>
  </si>
  <si>
    <t>To</t>
  </si>
  <si>
    <t>Post Open (3 Minute Trends)</t>
  </si>
  <si>
    <t>Dead Zone</t>
  </si>
  <si>
    <t>Post Dead Zone</t>
  </si>
  <si>
    <t>Disclaimer:</t>
  </si>
  <si>
    <t>No warranty expressed nor implied.  Use at your own risk.</t>
  </si>
  <si>
    <t>No trading nor investment recommendations expressed nor implied.</t>
  </si>
  <si>
    <t>Head fakes by Market Makers; latter cannot be hit in premarket.</t>
  </si>
  <si>
    <t>Wide spreads possible.  Illiquid, only ECN's active.</t>
  </si>
  <si>
    <t>If strength open then buying, buying, peak, profit taking, selling, selling.</t>
  </si>
  <si>
    <t>Market makers more lenient. MM's motives often transparent. But VERY fast trading infrastructure required!</t>
  </si>
  <si>
    <t>Good time to lock in swing trade trailing stops after a break up (down).</t>
  </si>
  <si>
    <t>Look for strength or weaknesses in sectors.</t>
  </si>
  <si>
    <t>Adapt to trade in the direction the market settles into.</t>
  </si>
  <si>
    <t>Pare back trade sizes if market is waek or choppy. If market is strong, use wider stops and larger lots.</t>
  </si>
  <si>
    <t xml:space="preserve">Most dangerous time. Many traders lose their day's profits now.  Lot of MM head fakes. </t>
  </si>
  <si>
    <t>Often strong gaps.  Uses only to lock in some profits on overnight holds.  News can drive prices considerably,</t>
  </si>
  <si>
    <t>so be aware of announcements pending/due after close.</t>
  </si>
  <si>
    <t>Continuation of post market trading from previous night.</t>
  </si>
  <si>
    <t>No uptick rule for shorting in premarket. Sellers' market - sellers look for premarket gaps.</t>
  </si>
  <si>
    <t>Most risky, rewarding, dangerous - chaotic. Buying, buying, peak, profit taking, selling, selling if opening strong.</t>
  </si>
  <si>
    <t>If gap and trap open - profit taking selling, selling, selling, support, coil, bounce, gap fill.</t>
  </si>
  <si>
    <t>If weak open - selling, selling, bottom, coil, bounce, buying, peak, selling, selling.</t>
  </si>
  <si>
    <t>Watch out for Fed Reserve announcements, rumors.</t>
  </si>
  <si>
    <t>Similar to open.   Watch out for credit market settlement triggers.</t>
  </si>
  <si>
    <t>Often choppiest part of the day.</t>
  </si>
  <si>
    <t xml:space="preserve">   Enter the letter E or number 8 for USA Eastern Standard (Daylight) Time</t>
  </si>
  <si>
    <t xml:space="preserve">   Enter the letter C or number 7 for USA Central Standard (Daylight) Time</t>
  </si>
  <si>
    <t xml:space="preserve">   Enter the letter M or number 6 for USA Mountain Standard (Daylight) Time</t>
  </si>
  <si>
    <t xml:space="preserve">   Enter the letter P or number 5 for USA Pacific Standard (Daylight) Time</t>
  </si>
  <si>
    <t xml:space="preserve">   Enter a positive whole number for any other time zone adjustment</t>
  </si>
  <si>
    <t xml:space="preserve">   If you enter an incorrect letter code, the result will be 12:00AM starting time.</t>
  </si>
  <si>
    <t xml:space="preserve">   If you enter a number greater than 24, the result will be "error".</t>
  </si>
  <si>
    <t>Amateurs placing trades at their lunch times, professionals away at lunch.</t>
  </si>
  <si>
    <t>Buying by traders anticipating a morning gap. Long and short traders closing out positions..</t>
  </si>
  <si>
    <t>Market at close orders processed.</t>
  </si>
  <si>
    <t>*</t>
  </si>
  <si>
    <t>Times are EDST in this column.</t>
  </si>
  <si>
    <t xml:space="preserve">   If you enter a negative number, the result will be "#NUM!"</t>
  </si>
  <si>
    <t>Premarket crank reversals</t>
  </si>
  <si>
    <t>Watch out for 10:00 AM EST releases of econ statistics. Frequent reversals at 10:00 AM &amp; bounces at 10:30AM</t>
  </si>
  <si>
    <t>Pivots and reversals every 5-10 minutes 10:30 until 11:00 AM EST.</t>
  </si>
  <si>
    <t>Institutions can be very active in last 10-15 minutes.  At 3:50, on, traders close open positions.</t>
  </si>
  <si>
    <t>e</t>
  </si>
  <si>
    <t xml:space="preserve"> </t>
  </si>
  <si>
    <t>© Copyright 2001, 2002, 2003 TechSyon Group L.L.C., all rights reserved.</t>
  </si>
  <si>
    <t xml:space="preserve">  Trade breakouts, breakdowns.</t>
  </si>
  <si>
    <t xml:space="preserve">  Minor reversals at 9:35, 10:30</t>
  </si>
  <si>
    <t xml:space="preserve">  Major reversals at 10:00,</t>
  </si>
  <si>
    <t xml:space="preserve">  Reversals @ noon, sometimes</t>
  </si>
  <si>
    <t>Pauses and reversals 1:25-1:35</t>
  </si>
  <si>
    <t xml:space="preserve">Trade breakouts, breakdowns, </t>
  </si>
  <si>
    <t xml:space="preserve">Color codes: </t>
  </si>
  <si>
    <t>Green periods are often stable, consistent</t>
  </si>
  <si>
    <t>Yellow periods are times for consolidations and reverses</t>
  </si>
  <si>
    <t>Red periods are times where trading is dangerous</t>
  </si>
  <si>
    <t>White periods are also times where trading is dangerious</t>
  </si>
  <si>
    <t xml:space="preserve">  Consolidation time</t>
  </si>
  <si>
    <t>Last Hour - Scalps</t>
  </si>
  <si>
    <t xml:space="preserve">  Reversals 10:25-10:35</t>
  </si>
  <si>
    <t xml:space="preserve">      and 11:00 to 11:15</t>
  </si>
  <si>
    <t xml:space="preserve">  Reversal period</t>
  </si>
  <si>
    <t>Post Market - reversals</t>
  </si>
  <si>
    <t xml:space="preserve">  reversals - major ones at</t>
  </si>
  <si>
    <t xml:space="preserve">  2:10 to 2:15, 2:30, 3:00, 3:30</t>
  </si>
  <si>
    <t xml:space="preserve">    major reversals between</t>
  </si>
  <si>
    <t xml:space="preserve">    1:15 to 1:25</t>
  </si>
  <si>
    <t xml:space="preserve">  Major reversals sometimes at</t>
  </si>
  <si>
    <t xml:space="preserve">     9:50 to 10:00</t>
  </si>
  <si>
    <t>Time Zone Adjustment Code or Number: (this does not change the times embedded in above text, though!)</t>
  </si>
  <si>
    <t>Created by tachyonv (Vince Heiker) from several sources and personal experiences.</t>
  </si>
  <si>
    <t>NASDAQ Daily Time Cycles Guide</t>
  </si>
  <si>
    <t xml:space="preserve"> (*)</t>
  </si>
  <si>
    <t>Comments (originally mostly from Jea Yu and Alan Farley)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</si>
</sst>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dd\-mmm\-yy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4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18" fontId="3" fillId="0" borderId="0" xfId="0" applyNumberFormat="1" applyFont="1" applyAlignment="1" applyProtection="1">
      <alignment/>
      <protection/>
    </xf>
    <xf numFmtId="18" fontId="3" fillId="0" borderId="0" xfId="0" applyNumberFormat="1" applyFont="1" applyAlignment="1" applyProtection="1">
      <alignment horizontal="right"/>
      <protection/>
    </xf>
    <xf numFmtId="18" fontId="3" fillId="0" borderId="0" xfId="0" applyNumberFormat="1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18" fontId="5" fillId="0" borderId="0" xfId="0" applyNumberFormat="1" applyFont="1" applyAlignment="1">
      <alignment/>
    </xf>
    <xf numFmtId="0" fontId="6" fillId="0" borderId="0" xfId="0" applyFont="1" applyAlignment="1" applyProtection="1">
      <alignment/>
      <protection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0" xfId="0" applyFont="1" applyAlignment="1">
      <alignment/>
    </xf>
    <xf numFmtId="1" fontId="3" fillId="0" borderId="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" fillId="0" borderId="5" xfId="0" applyFont="1" applyFill="1" applyBorder="1" applyAlignment="1">
      <alignment horizontal="center"/>
    </xf>
    <xf numFmtId="0" fontId="9" fillId="2" borderId="3" xfId="0" applyFont="1" applyFill="1" applyBorder="1" applyAlignment="1" applyProtection="1">
      <alignment/>
      <protection/>
    </xf>
    <xf numFmtId="0" fontId="9" fillId="2" borderId="1" xfId="0" applyFont="1" applyFill="1" applyBorder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9" fillId="2" borderId="6" xfId="0" applyFont="1" applyFill="1" applyBorder="1" applyAlignment="1" applyProtection="1">
      <alignment/>
      <protection/>
    </xf>
    <xf numFmtId="0" fontId="4" fillId="3" borderId="2" xfId="0" applyFont="1" applyFill="1" applyBorder="1" applyAlignment="1" applyProtection="1">
      <alignment/>
      <protection/>
    </xf>
    <xf numFmtId="0" fontId="4" fillId="4" borderId="3" xfId="0" applyFont="1" applyFill="1" applyBorder="1" applyAlignment="1" applyProtection="1">
      <alignment/>
      <protection/>
    </xf>
    <xf numFmtId="0" fontId="4" fillId="4" borderId="1" xfId="0" applyFont="1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0" fontId="0" fillId="4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8" fillId="0" borderId="0" xfId="0" applyFont="1" applyAlignment="1">
      <alignment/>
    </xf>
    <xf numFmtId="0" fontId="4" fillId="4" borderId="2" xfId="0" applyFont="1" applyFill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2" xfId="0" applyFont="1" applyBorder="1" applyAlignment="1">
      <alignment/>
    </xf>
    <xf numFmtId="0" fontId="10" fillId="3" borderId="6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9" fillId="2" borderId="2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48</xdr:row>
      <xdr:rowOff>190500</xdr:rowOff>
    </xdr:from>
    <xdr:to>
      <xdr:col>1</xdr:col>
      <xdr:colOff>304800</xdr:colOff>
      <xdr:row>50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257175" y="9525000"/>
          <a:ext cx="1619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75"/>
  <sheetViews>
    <sheetView tabSelected="1" defaultGridColor="0" zoomScale="87" zoomScaleNormal="87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6" sqref="E6"/>
    </sheetView>
  </sheetViews>
  <sheetFormatPr defaultColWidth="9.7109375" defaultRowHeight="12.75"/>
  <cols>
    <col min="1" max="1" width="1.7109375" style="0" customWidth="1"/>
    <col min="2" max="2" width="10.57421875" style="0" bestFit="1" customWidth="1"/>
    <col min="3" max="3" width="10.28125" style="0" bestFit="1" customWidth="1"/>
    <col min="4" max="4" width="34.421875" style="0" customWidth="1"/>
    <col min="5" max="5" width="98.8515625" style="0" customWidth="1"/>
  </cols>
  <sheetData>
    <row r="1" spans="1:5" ht="15">
      <c r="A1" s="2" t="s">
        <v>75</v>
      </c>
      <c r="B1" s="1"/>
      <c r="C1" s="1"/>
      <c r="D1" s="1"/>
      <c r="E1" s="41" t="s">
        <v>74</v>
      </c>
    </row>
    <row r="2" spans="1:4" ht="15.75" thickBot="1">
      <c r="A2" s="2"/>
      <c r="B2" s="19"/>
      <c r="C2" s="1"/>
      <c r="D2" s="1"/>
    </row>
    <row r="3" spans="1:5" ht="15.75" thickBot="1">
      <c r="A3" s="1"/>
      <c r="B3" s="7" t="s">
        <v>3</v>
      </c>
      <c r="C3" s="7" t="s">
        <v>4</v>
      </c>
      <c r="D3" s="7" t="s">
        <v>76</v>
      </c>
      <c r="E3" s="19" t="s">
        <v>49</v>
      </c>
    </row>
    <row r="4" spans="1:5" ht="15.75" thickBot="1">
      <c r="A4" s="1"/>
      <c r="B4" s="8"/>
      <c r="C4" s="8"/>
      <c r="D4" s="8"/>
      <c r="E4" s="20" t="s">
        <v>77</v>
      </c>
    </row>
    <row r="5" spans="1:4" ht="15" thickBot="1">
      <c r="A5" s="1"/>
      <c r="B5" s="1"/>
      <c r="C5" s="1"/>
      <c r="D5" s="1"/>
    </row>
    <row r="6" spans="1:5" ht="15">
      <c r="A6" s="3"/>
      <c r="B6" s="6">
        <f>+IF($B$49="E",+TIME(8,0,0),(IF($B$49="C",TIME(7,0,0),(IF($B$49="M",TIME(6,0,0),(IF($B$49="P",TIME(5,0,0),(IF($B$49&lt;=24,+TIME(+$B$49,0,0),"Error")))))))))</f>
        <v>0.3333333333333333</v>
      </c>
      <c r="C6" s="5">
        <f>+TIME(0,14,0)+B6</f>
        <v>0.34305555555555556</v>
      </c>
      <c r="D6" s="30" t="s">
        <v>0</v>
      </c>
      <c r="E6" s="11" t="s">
        <v>12</v>
      </c>
    </row>
    <row r="7" spans="1:5" ht="15.75" thickBot="1">
      <c r="A7" s="3"/>
      <c r="B7" s="4">
        <f aca="true" t="shared" si="0" ref="B7:B12">+TIME(0,1,0)+C6</f>
        <v>0.34375</v>
      </c>
      <c r="C7" s="5">
        <f>+TIME(0,14,0)+B7</f>
        <v>0.35347222222222224</v>
      </c>
      <c r="D7" s="31"/>
      <c r="E7" s="12" t="s">
        <v>11</v>
      </c>
    </row>
    <row r="8" spans="1:5" ht="15.75" thickBot="1">
      <c r="A8" s="1"/>
      <c r="B8" s="4">
        <f t="shared" si="0"/>
        <v>0.3541666666666667</v>
      </c>
      <c r="C8" s="5">
        <f>+TIME(0,44,0)+B8</f>
        <v>0.38472222222222224</v>
      </c>
      <c r="D8" s="32" t="s">
        <v>1</v>
      </c>
      <c r="E8" s="12" t="s">
        <v>23</v>
      </c>
    </row>
    <row r="9" spans="1:5" ht="15.75" thickBot="1">
      <c r="A9" s="1"/>
      <c r="B9" s="4">
        <f t="shared" si="0"/>
        <v>0.3854166666666667</v>
      </c>
      <c r="C9" s="4">
        <f>+TIME(0,14,0)+B9</f>
        <v>0.39513888888888893</v>
      </c>
      <c r="D9" s="31" t="s">
        <v>43</v>
      </c>
      <c r="E9" s="13" t="s">
        <v>22</v>
      </c>
    </row>
    <row r="10" spans="1:5" ht="15.75" thickBot="1">
      <c r="A10" s="1"/>
      <c r="B10" s="4">
        <f t="shared" si="0"/>
        <v>0.39583333333333337</v>
      </c>
      <c r="C10" s="4">
        <f>+TIME(0,5,0)+B10</f>
        <v>0.3993055555555556</v>
      </c>
      <c r="D10" s="33" t="s">
        <v>2</v>
      </c>
      <c r="E10" s="11" t="s">
        <v>24</v>
      </c>
    </row>
    <row r="11" spans="1:5" ht="15">
      <c r="A11" s="1"/>
      <c r="B11" s="4">
        <f t="shared" si="0"/>
        <v>0.4</v>
      </c>
      <c r="C11" s="4">
        <f>+TIME(0,13,0)+B11</f>
        <v>0.4090277777777778</v>
      </c>
      <c r="D11" s="21" t="s">
        <v>50</v>
      </c>
      <c r="E11" s="12"/>
    </row>
    <row r="12" spans="1:7" ht="15">
      <c r="A12" s="1"/>
      <c r="B12" s="4">
        <f t="shared" si="0"/>
        <v>0.40972222222222227</v>
      </c>
      <c r="C12" s="4">
        <f>+TIME(0,10,0)+B12</f>
        <v>0.4166666666666667</v>
      </c>
      <c r="D12" s="23" t="s">
        <v>51</v>
      </c>
      <c r="E12" s="12" t="s">
        <v>14</v>
      </c>
      <c r="G12" t="s">
        <v>48</v>
      </c>
    </row>
    <row r="13" spans="1:6" ht="15">
      <c r="A13" s="1"/>
      <c r="B13" s="4"/>
      <c r="C13" s="4"/>
      <c r="D13" s="23" t="s">
        <v>71</v>
      </c>
      <c r="E13" s="15" t="s">
        <v>13</v>
      </c>
      <c r="F13" s="14"/>
    </row>
    <row r="14" spans="1:6" ht="15">
      <c r="A14" s="1"/>
      <c r="B14" s="4"/>
      <c r="C14" s="4"/>
      <c r="D14" s="23" t="s">
        <v>72</v>
      </c>
      <c r="E14" s="15" t="s">
        <v>25</v>
      </c>
      <c r="F14" s="14"/>
    </row>
    <row r="15" spans="1:6" ht="15.75" thickBot="1">
      <c r="A15" s="1"/>
      <c r="B15" s="4"/>
      <c r="C15" s="4"/>
      <c r="D15" s="34"/>
      <c r="E15" s="13" t="s">
        <v>26</v>
      </c>
      <c r="F15" s="14"/>
    </row>
    <row r="16" spans="1:5" ht="15.75" thickBot="1">
      <c r="A16" s="3"/>
      <c r="B16" s="6">
        <f>+TIME(0,1,0)+C12</f>
        <v>0.4173611111111111</v>
      </c>
      <c r="C16" s="6">
        <f>+TIME(0,8,0)+B16</f>
        <v>0.42291666666666666</v>
      </c>
      <c r="D16" s="45"/>
      <c r="E16" s="11" t="s">
        <v>15</v>
      </c>
    </row>
    <row r="17" spans="1:5" ht="15">
      <c r="A17" s="3"/>
      <c r="B17" s="4">
        <f aca="true" t="shared" si="1" ref="B17:B41">+TIME(0,1,0)+C16</f>
        <v>0.4236111111111111</v>
      </c>
      <c r="C17" s="6">
        <f>+TIME(0,4,0)+B17</f>
        <v>0.4263888888888889</v>
      </c>
      <c r="D17" s="35" t="s">
        <v>5</v>
      </c>
      <c r="E17" s="12" t="s">
        <v>16</v>
      </c>
    </row>
    <row r="18" spans="1:5" ht="15.75" thickBot="1">
      <c r="A18" s="3"/>
      <c r="B18" s="4">
        <f t="shared" si="1"/>
        <v>0.4270833333333333</v>
      </c>
      <c r="C18" s="6">
        <f>+TIME(0,9,0)+B18</f>
        <v>0.4333333333333333</v>
      </c>
      <c r="D18" s="42" t="s">
        <v>61</v>
      </c>
      <c r="E18" s="12" t="s">
        <v>17</v>
      </c>
    </row>
    <row r="19" spans="1:5" ht="15.75" thickBot="1">
      <c r="A19" s="3"/>
      <c r="B19" s="4">
        <f t="shared" si="1"/>
        <v>0.43402777777777773</v>
      </c>
      <c r="C19" s="6">
        <f>+TIME(0,4,0)+B19</f>
        <v>0.4368055555555555</v>
      </c>
      <c r="D19" s="34" t="s">
        <v>63</v>
      </c>
      <c r="E19" s="12" t="s">
        <v>18</v>
      </c>
    </row>
    <row r="20" spans="1:5" ht="15">
      <c r="A20" s="3"/>
      <c r="B20" s="4">
        <f t="shared" si="1"/>
        <v>0.43749999999999994</v>
      </c>
      <c r="C20" s="6">
        <f>+TIME(0,4,0)+B20</f>
        <v>0.4402777777777777</v>
      </c>
      <c r="D20" s="36" t="s">
        <v>52</v>
      </c>
      <c r="E20" s="12" t="s">
        <v>44</v>
      </c>
    </row>
    <row r="21" spans="1:5" ht="15.75" thickBot="1">
      <c r="A21" s="3"/>
      <c r="B21" s="4">
        <f t="shared" si="1"/>
        <v>0.44097222222222215</v>
      </c>
      <c r="C21" s="6">
        <f>+TIME(0,39,0)+B21</f>
        <v>0.4680555555555555</v>
      </c>
      <c r="D21" s="35" t="s">
        <v>64</v>
      </c>
      <c r="E21" s="12" t="s">
        <v>45</v>
      </c>
    </row>
    <row r="22" spans="1:5" ht="15.75" thickBot="1">
      <c r="A22" s="3"/>
      <c r="B22" s="4">
        <f t="shared" si="1"/>
        <v>0.46874999999999994</v>
      </c>
      <c r="C22" s="6">
        <f>+TIME(0,15,0)+B22</f>
        <v>0.47916666666666663</v>
      </c>
      <c r="D22" s="46"/>
      <c r="E22" s="12"/>
    </row>
    <row r="23" spans="1:5" ht="15">
      <c r="A23" s="3"/>
      <c r="B23" s="4">
        <f aca="true" t="shared" si="2" ref="B23:B28">+TIME(0,1,0)+C22</f>
        <v>0.47986111111111107</v>
      </c>
      <c r="C23" s="6">
        <f>+TIME(0,28,0)+B23</f>
        <v>0.4993055555555555</v>
      </c>
      <c r="D23" s="21" t="s">
        <v>6</v>
      </c>
      <c r="E23" s="11" t="s">
        <v>19</v>
      </c>
    </row>
    <row r="24" spans="1:5" ht="15">
      <c r="A24" s="3"/>
      <c r="B24" s="4">
        <f t="shared" si="2"/>
        <v>0.49999999999999994</v>
      </c>
      <c r="C24" s="6">
        <f>+TIME(0,15,0)+B24</f>
        <v>0.5104166666666666</v>
      </c>
      <c r="D24" s="21" t="s">
        <v>53</v>
      </c>
      <c r="E24" s="12" t="s">
        <v>37</v>
      </c>
    </row>
    <row r="25" spans="1:5" ht="15">
      <c r="A25" s="3"/>
      <c r="B25" s="4">
        <f t="shared" si="2"/>
        <v>0.5111111111111111</v>
      </c>
      <c r="C25" s="6">
        <f>+TIME(0,58,0)+B25</f>
        <v>0.5513888888888888</v>
      </c>
      <c r="D25" s="21" t="s">
        <v>69</v>
      </c>
      <c r="E25" s="12"/>
    </row>
    <row r="26" spans="1:5" ht="15.75" thickBot="1">
      <c r="A26" s="3"/>
      <c r="B26" s="4">
        <f t="shared" si="2"/>
        <v>0.5520833333333333</v>
      </c>
      <c r="C26" s="6">
        <f>+TIME(0,9,0)+B26</f>
        <v>0.5583333333333332</v>
      </c>
      <c r="D26" s="47" t="s">
        <v>70</v>
      </c>
      <c r="E26" s="12"/>
    </row>
    <row r="27" spans="1:5" ht="15">
      <c r="A27" s="3"/>
      <c r="B27" s="4">
        <f t="shared" si="2"/>
        <v>0.5590277777777777</v>
      </c>
      <c r="C27" s="6">
        <f>+TIME(0,5,0)+B27</f>
        <v>0.5624999999999999</v>
      </c>
      <c r="D27" s="23" t="s">
        <v>54</v>
      </c>
      <c r="E27" s="12"/>
    </row>
    <row r="28" spans="1:5" ht="15.75" thickBot="1">
      <c r="A28" s="3"/>
      <c r="B28" s="4">
        <f t="shared" si="2"/>
        <v>0.5631944444444443</v>
      </c>
      <c r="C28" s="6">
        <f>+TIME(0,3,0)+B28</f>
        <v>0.5652777777777777</v>
      </c>
      <c r="D28" s="34"/>
      <c r="E28" s="12"/>
    </row>
    <row r="29" spans="1:5" ht="15.75" thickBot="1">
      <c r="A29" s="3"/>
      <c r="B29" s="4">
        <f t="shared" si="1"/>
        <v>0.5659722222222221</v>
      </c>
      <c r="C29" s="6">
        <f>+TIME(0,25,0)+B29</f>
        <v>0.5833333333333333</v>
      </c>
      <c r="D29" s="22" t="s">
        <v>7</v>
      </c>
      <c r="E29" s="13"/>
    </row>
    <row r="30" spans="1:5" ht="15.75" thickBot="1">
      <c r="A30" s="3"/>
      <c r="B30" s="4">
        <f t="shared" si="1"/>
        <v>0.5840277777777777</v>
      </c>
      <c r="C30" s="6">
        <f>+TIME(0,13,0)+B30</f>
        <v>0.5930555555555554</v>
      </c>
      <c r="D30" s="48"/>
      <c r="E30" s="11" t="s">
        <v>27</v>
      </c>
    </row>
    <row r="31" spans="1:5" ht="15">
      <c r="A31" s="3"/>
      <c r="B31" s="4">
        <f t="shared" si="1"/>
        <v>0.5937499999999999</v>
      </c>
      <c r="C31" s="6">
        <f>+TIME(0,15,0)+B31</f>
        <v>0.6041666666666665</v>
      </c>
      <c r="D31" s="35" t="s">
        <v>55</v>
      </c>
      <c r="E31" s="12"/>
    </row>
    <row r="32" spans="1:5" ht="15.75" thickBot="1">
      <c r="A32" s="3"/>
      <c r="B32" s="4">
        <f t="shared" si="1"/>
        <v>0.604861111111111</v>
      </c>
      <c r="C32" s="6">
        <f>+TIME(0,28,0)+B32</f>
        <v>0.6243055555555554</v>
      </c>
      <c r="D32" s="35" t="s">
        <v>67</v>
      </c>
      <c r="E32" s="13"/>
    </row>
    <row r="33" spans="1:5" ht="15">
      <c r="A33" s="3"/>
      <c r="B33" s="4">
        <f t="shared" si="1"/>
        <v>0.6249999999999999</v>
      </c>
      <c r="C33" s="6">
        <f>+TIME(0,9,0)+B33</f>
        <v>0.6312499999999999</v>
      </c>
      <c r="D33" s="37" t="s">
        <v>68</v>
      </c>
      <c r="E33" s="11" t="s">
        <v>28</v>
      </c>
    </row>
    <row r="34" spans="1:5" ht="15">
      <c r="A34" s="3"/>
      <c r="B34" s="4">
        <f t="shared" si="1"/>
        <v>0.6319444444444443</v>
      </c>
      <c r="C34" s="6">
        <f>+TIME(0,14,0)+B34</f>
        <v>0.6416666666666665</v>
      </c>
      <c r="D34" s="35"/>
      <c r="E34" s="12"/>
    </row>
    <row r="35" spans="1:5" ht="15.75" thickBot="1">
      <c r="A35" s="3"/>
      <c r="B35" s="4">
        <f t="shared" si="1"/>
        <v>0.6423611111111109</v>
      </c>
      <c r="C35" s="6">
        <f>+TIME(0,4,0)+B35</f>
        <v>0.6451388888888887</v>
      </c>
      <c r="D35" s="23" t="s">
        <v>62</v>
      </c>
      <c r="E35" s="12"/>
    </row>
    <row r="36" spans="1:5" ht="15">
      <c r="A36" s="3"/>
      <c r="B36" s="4">
        <f t="shared" si="1"/>
        <v>0.6458333333333331</v>
      </c>
      <c r="C36" s="6">
        <f>+TIME(0,9,0)+B36</f>
        <v>0.6520833333333331</v>
      </c>
      <c r="D36" s="35" t="s">
        <v>65</v>
      </c>
      <c r="E36" s="11" t="s">
        <v>29</v>
      </c>
    </row>
    <row r="37" spans="1:5" ht="15">
      <c r="A37" s="3"/>
      <c r="B37" s="4">
        <f t="shared" si="1"/>
        <v>0.6527777777777776</v>
      </c>
      <c r="C37" s="6">
        <f>+TIME(0,4,0)+B37</f>
        <v>0.6555555555555553</v>
      </c>
      <c r="D37" s="23"/>
      <c r="E37" s="12" t="s">
        <v>38</v>
      </c>
    </row>
    <row r="38" spans="1:5" ht="15">
      <c r="A38" s="3"/>
      <c r="B38" s="4">
        <f t="shared" si="1"/>
        <v>0.6562499999999998</v>
      </c>
      <c r="C38" s="6">
        <f>+TIME(,15,0)+B38</f>
        <v>0.6666666666666664</v>
      </c>
      <c r="D38" s="35"/>
      <c r="E38" s="12" t="s">
        <v>46</v>
      </c>
    </row>
    <row r="39" spans="1:5" ht="15.75" thickBot="1">
      <c r="A39" s="3"/>
      <c r="B39" s="4"/>
      <c r="C39" s="6"/>
      <c r="D39" s="42"/>
      <c r="E39" s="13" t="s">
        <v>39</v>
      </c>
    </row>
    <row r="40" spans="1:5" ht="15">
      <c r="A40" s="3"/>
      <c r="B40" s="4">
        <f>+TIME(0,1,0)+C38</f>
        <v>0.6673611111111108</v>
      </c>
      <c r="C40" s="6">
        <f>+TIME(0,14,0)+B40</f>
        <v>0.677083333333333</v>
      </c>
      <c r="D40" s="30" t="s">
        <v>66</v>
      </c>
      <c r="E40" s="11" t="s">
        <v>20</v>
      </c>
    </row>
    <row r="41" spans="1:5" ht="15">
      <c r="A41" s="3"/>
      <c r="B41" s="4">
        <f t="shared" si="1"/>
        <v>0.6777777777777775</v>
      </c>
      <c r="C41" s="6">
        <f>+TIME(1,44,0)+B41</f>
        <v>0.7499999999999997</v>
      </c>
      <c r="D41" s="43"/>
      <c r="E41" s="12" t="s">
        <v>21</v>
      </c>
    </row>
    <row r="42" spans="1:5" ht="15.75" thickBot="1">
      <c r="A42" s="3"/>
      <c r="B42" s="6"/>
      <c r="C42" s="6"/>
      <c r="D42" s="44"/>
      <c r="E42" s="13"/>
    </row>
    <row r="43" spans="1:5" ht="14.25">
      <c r="A43" s="3"/>
      <c r="B43" s="6"/>
      <c r="C43" s="6"/>
      <c r="D43" s="24"/>
      <c r="E43" s="25"/>
    </row>
    <row r="44" spans="1:5" ht="15">
      <c r="A44" s="3"/>
      <c r="B44" s="6" t="s">
        <v>56</v>
      </c>
      <c r="C44" s="6"/>
      <c r="D44" s="29" t="s">
        <v>57</v>
      </c>
      <c r="E44" s="38"/>
    </row>
    <row r="45" spans="1:5" ht="15">
      <c r="A45" s="3"/>
      <c r="B45" s="6"/>
      <c r="C45" s="6"/>
      <c r="D45" s="28" t="s">
        <v>58</v>
      </c>
      <c r="E45" s="39"/>
    </row>
    <row r="46" spans="1:5" ht="15">
      <c r="A46" s="3"/>
      <c r="B46" s="6"/>
      <c r="C46" s="6"/>
      <c r="D46" s="26" t="s">
        <v>59</v>
      </c>
      <c r="E46" s="40"/>
    </row>
    <row r="47" spans="1:5" ht="15">
      <c r="A47" s="3"/>
      <c r="B47" s="6"/>
      <c r="C47" s="6"/>
      <c r="D47" s="27" t="s">
        <v>60</v>
      </c>
      <c r="E47" s="25"/>
    </row>
    <row r="48" spans="1:4" ht="15" thickBot="1">
      <c r="A48" s="3"/>
      <c r="B48" s="6"/>
      <c r="C48" s="6"/>
      <c r="D48" s="3"/>
    </row>
    <row r="49" spans="2:4" ht="16.5" thickBot="1" thickTop="1">
      <c r="B49" s="17" t="s">
        <v>47</v>
      </c>
      <c r="C49" s="16" t="s">
        <v>73</v>
      </c>
      <c r="D49" s="3"/>
    </row>
    <row r="50" spans="1:4" ht="15" thickTop="1">
      <c r="A50" s="3"/>
      <c r="B50" s="6"/>
      <c r="C50" s="6"/>
      <c r="D50" s="3"/>
    </row>
    <row r="51" spans="1:4" ht="14.25">
      <c r="A51" s="3"/>
      <c r="B51" s="6" t="s">
        <v>30</v>
      </c>
      <c r="C51" s="6"/>
      <c r="D51" s="3"/>
    </row>
    <row r="52" spans="1:4" ht="14.25">
      <c r="A52" s="3"/>
      <c r="B52" s="6" t="s">
        <v>31</v>
      </c>
      <c r="C52" s="6"/>
      <c r="D52" s="3"/>
    </row>
    <row r="53" spans="1:4" ht="14.25">
      <c r="A53" s="3"/>
      <c r="B53" s="6" t="s">
        <v>32</v>
      </c>
      <c r="C53" s="6"/>
      <c r="D53" s="3"/>
    </row>
    <row r="54" spans="1:4" ht="14.25">
      <c r="A54" s="3"/>
      <c r="B54" s="6" t="s">
        <v>33</v>
      </c>
      <c r="C54" s="6"/>
      <c r="D54" s="3"/>
    </row>
    <row r="55" spans="1:4" ht="14.25">
      <c r="A55" s="3"/>
      <c r="B55" s="6" t="s">
        <v>34</v>
      </c>
      <c r="C55" s="6"/>
      <c r="D55" s="3"/>
    </row>
    <row r="56" spans="1:5" ht="14.25">
      <c r="A56" s="3"/>
      <c r="B56" s="6" t="s">
        <v>35</v>
      </c>
      <c r="C56" s="6"/>
      <c r="D56" s="3"/>
      <c r="E56" s="18"/>
    </row>
    <row r="57" spans="1:4" ht="14.25">
      <c r="A57" s="3"/>
      <c r="B57" s="6" t="s">
        <v>36</v>
      </c>
      <c r="C57" s="6"/>
      <c r="D57" s="3"/>
    </row>
    <row r="58" spans="1:4" ht="14.25">
      <c r="A58" s="3"/>
      <c r="B58" s="6" t="s">
        <v>42</v>
      </c>
      <c r="C58" s="6"/>
      <c r="D58" s="3"/>
    </row>
    <row r="59" spans="1:4" ht="14.25">
      <c r="A59" s="3"/>
      <c r="B59" s="6"/>
      <c r="C59" s="6"/>
      <c r="D59" s="3"/>
    </row>
    <row r="60" spans="1:4" ht="14.25">
      <c r="A60" s="3" t="s">
        <v>40</v>
      </c>
      <c r="B60" s="6" t="s">
        <v>41</v>
      </c>
      <c r="C60" s="6"/>
      <c r="D60" s="3"/>
    </row>
    <row r="61" spans="1:4" ht="14.25">
      <c r="A61" s="3"/>
      <c r="B61" s="6"/>
      <c r="C61" s="6"/>
      <c r="D61" s="3"/>
    </row>
    <row r="62" spans="1:4" ht="14.25">
      <c r="A62" s="3"/>
      <c r="B62" s="9" t="s">
        <v>8</v>
      </c>
      <c r="C62" s="6"/>
      <c r="D62" s="3"/>
    </row>
    <row r="63" spans="1:4" ht="14.25">
      <c r="A63" s="3"/>
      <c r="B63" s="9" t="s">
        <v>9</v>
      </c>
      <c r="C63" s="6"/>
      <c r="D63" s="3"/>
    </row>
    <row r="64" spans="1:4" ht="14.25">
      <c r="A64" s="3"/>
      <c r="B64" s="9" t="s">
        <v>10</v>
      </c>
      <c r="C64" s="6"/>
      <c r="D64" s="3"/>
    </row>
    <row r="65" spans="1:4" ht="14.25">
      <c r="A65" s="3"/>
      <c r="B65" s="6"/>
      <c r="C65" s="6"/>
      <c r="D65" s="3"/>
    </row>
    <row r="66" spans="1:4" ht="14.25">
      <c r="A66" s="3"/>
      <c r="B66" s="10"/>
      <c r="C66" s="6"/>
      <c r="D66" s="3"/>
    </row>
    <row r="67" spans="1:4" ht="14.25">
      <c r="A67" s="3"/>
      <c r="B67" s="6"/>
      <c r="C67" s="6"/>
      <c r="D67" s="3"/>
    </row>
    <row r="68" spans="1:4" ht="14.25">
      <c r="A68" s="3"/>
      <c r="B68" s="6"/>
      <c r="C68" s="6"/>
      <c r="D68" s="3"/>
    </row>
    <row r="69" spans="1:4" ht="14.25">
      <c r="A69" s="3"/>
      <c r="B69" s="6"/>
      <c r="C69" s="6"/>
      <c r="D69" s="3"/>
    </row>
    <row r="70" spans="1:4" ht="14.25">
      <c r="A70" s="3"/>
      <c r="B70" s="6"/>
      <c r="C70" s="6"/>
      <c r="D70" s="3"/>
    </row>
    <row r="71" spans="1:4" ht="14.25">
      <c r="A71" s="3"/>
      <c r="B71" s="6"/>
      <c r="C71" s="6"/>
      <c r="D71" s="3"/>
    </row>
    <row r="72" spans="1:4" ht="14.25">
      <c r="A72" s="3"/>
      <c r="B72" s="6"/>
      <c r="C72" s="6"/>
      <c r="D72" s="3"/>
    </row>
    <row r="73" spans="1:4" ht="14.25">
      <c r="A73" s="3"/>
      <c r="B73" s="6"/>
      <c r="C73" s="6"/>
      <c r="D73" s="3"/>
    </row>
    <row r="74" spans="1:4" ht="14.25">
      <c r="A74" s="3"/>
      <c r="B74" s="3"/>
      <c r="C74" s="3"/>
      <c r="D74" s="3"/>
    </row>
    <row r="75" spans="1:4" ht="14.25">
      <c r="A75" s="3"/>
      <c r="B75" s="3"/>
      <c r="C75" s="3"/>
      <c r="D75" s="3"/>
    </row>
  </sheetData>
  <printOptions/>
  <pageMargins left="0.5" right="0.5" top="0.5" bottom="0.5" header="0.25" footer="0.25"/>
  <pageSetup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License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Heiker</dc:creator>
  <cp:keywords/>
  <dc:description/>
  <cp:lastModifiedBy>Vince Heiker</cp:lastModifiedBy>
  <cp:lastPrinted>2002-10-23T14:30:33Z</cp:lastPrinted>
  <dcterms:created xsi:type="dcterms:W3CDTF">1998-03-03T18:55:45Z</dcterms:created>
  <dcterms:modified xsi:type="dcterms:W3CDTF">2003-12-19T04:01:10Z</dcterms:modified>
  <cp:category/>
  <cp:version/>
  <cp:contentType/>
  <cp:contentStatus/>
</cp:coreProperties>
</file>